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rad\Documents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C30" i="1"/>
  <c r="C29" i="1"/>
  <c r="C28" i="1"/>
  <c r="E26" i="1"/>
  <c r="C26" i="1"/>
  <c r="E25" i="1"/>
  <c r="C25" i="1"/>
  <c r="E24" i="1"/>
  <c r="C24" i="1"/>
  <c r="E23" i="1"/>
  <c r="C23" i="1"/>
  <c r="C21" i="1"/>
  <c r="D20" i="1"/>
  <c r="E20" i="1" s="1"/>
  <c r="C20" i="1"/>
  <c r="D19" i="1"/>
  <c r="C19" i="1"/>
  <c r="D18" i="1"/>
  <c r="D21" i="1" s="1"/>
  <c r="C18" i="1"/>
  <c r="C17" i="1"/>
  <c r="E15" i="1"/>
  <c r="C15" i="1"/>
  <c r="E14" i="1"/>
  <c r="C14" i="1"/>
  <c r="E21" i="1" l="1"/>
  <c r="E17" i="1"/>
  <c r="E19" i="1"/>
  <c r="E29" i="1"/>
  <c r="E28" i="1"/>
  <c r="E18" i="1"/>
</calcChain>
</file>

<file path=xl/sharedStrings.xml><?xml version="1.0" encoding="utf-8"?>
<sst xmlns="http://schemas.openxmlformats.org/spreadsheetml/2006/main" count="53" uniqueCount="39">
  <si>
    <t>U.S. Department of Education</t>
  </si>
  <si>
    <t>Developing Hispanic-Serving Institutions Program--Title V</t>
  </si>
  <si>
    <t>Student Achievement Data</t>
  </si>
  <si>
    <t>Glendale Community College</t>
  </si>
  <si>
    <t>Table 1. Distribution of Cohort 3 Group by Ethnicity, Sex, Age,</t>
  </si>
  <si>
    <t>Table 2. Cohort 3, Mean GCC Units Completed by Term</t>
  </si>
  <si>
    <t>and Financial Aid Status</t>
  </si>
  <si>
    <t>Fall 2014</t>
  </si>
  <si>
    <t xml:space="preserve"> </t>
  </si>
  <si>
    <t>n</t>
  </si>
  <si>
    <t>mean</t>
  </si>
  <si>
    <t>Comparison*</t>
  </si>
  <si>
    <t>Cohort 3</t>
  </si>
  <si>
    <t>%</t>
  </si>
  <si>
    <t>Comparison</t>
  </si>
  <si>
    <t>Sex</t>
  </si>
  <si>
    <t>Female</t>
  </si>
  <si>
    <t>Male</t>
  </si>
  <si>
    <t>Ethnicity</t>
  </si>
  <si>
    <t>Table 3.Cohort 3, Mean Local Term GPA by Term</t>
  </si>
  <si>
    <t>African American</t>
  </si>
  <si>
    <t>Asian American</t>
  </si>
  <si>
    <t>Latino/a</t>
  </si>
  <si>
    <t>White</t>
  </si>
  <si>
    <t>Unknown (includes Other)</t>
  </si>
  <si>
    <t>Age</t>
  </si>
  <si>
    <t>18-22</t>
  </si>
  <si>
    <t>23-29</t>
  </si>
  <si>
    <t>30-39</t>
  </si>
  <si>
    <t>Table 4. Cohort 3, Next-Term Persistence</t>
  </si>
  <si>
    <t>40-49</t>
  </si>
  <si>
    <t>GCC Financial Aid Status</t>
  </si>
  <si>
    <t>Fall 2014  -</t>
  </si>
  <si>
    <t>BOG Waiver</t>
  </si>
  <si>
    <t>Spring 2015</t>
  </si>
  <si>
    <t>Pell Grant</t>
  </si>
  <si>
    <t>Any Financial Aid</t>
  </si>
  <si>
    <t>*The comparison group is all credit students enrolled at GCC.</t>
  </si>
  <si>
    <t>Cohort 3--Fall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</si>
</sst>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3" fontId="0" fillId="0" borderId="0" xfId="0" quotePrefix="1" applyNumberFormat="1" applyAlignment="1">
      <alignment horizontal="centerContinuous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3" fillId="0" borderId="2" xfId="0" applyFont="1" applyBorder="1"/>
    <xf numFmtId="164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3" fontId="0" fillId="0" borderId="3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A5" sqref="A5"/>
    </sheetView>
  </sheetViews>
  <sheetFormatPr defaultRowHeight="15" x14ac:dyDescent="0.25"/>
  <cols>
    <col min="1" max="1" width="25.140625" customWidth="1"/>
  </cols>
  <sheetData>
    <row r="1" spans="1:13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1" t="s">
        <v>2</v>
      </c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 t="s">
        <v>3</v>
      </c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1" t="s">
        <v>38</v>
      </c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4" t="s">
        <v>4</v>
      </c>
      <c r="B7" s="2"/>
      <c r="C7" s="2"/>
      <c r="D7" s="3"/>
      <c r="E7" s="2"/>
      <c r="F7" s="2"/>
      <c r="G7" s="5" t="s">
        <v>5</v>
      </c>
      <c r="H7" s="2"/>
      <c r="I7" s="2"/>
      <c r="J7" s="2"/>
      <c r="K7" s="2"/>
      <c r="L7" s="2"/>
      <c r="M7" s="2"/>
    </row>
    <row r="8" spans="1:13" x14ac:dyDescent="0.25">
      <c r="A8" s="4" t="s">
        <v>6</v>
      </c>
      <c r="B8" s="2"/>
      <c r="C8" s="2"/>
      <c r="D8" s="3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2"/>
      <c r="C9" s="2"/>
      <c r="D9" s="3"/>
      <c r="E9" s="2"/>
      <c r="F9" s="2"/>
      <c r="G9" s="2"/>
      <c r="H9" s="6" t="s">
        <v>7</v>
      </c>
      <c r="I9" s="6"/>
      <c r="J9" s="2"/>
      <c r="K9" s="2"/>
      <c r="L9" s="2"/>
      <c r="M9" s="2"/>
    </row>
    <row r="10" spans="1:13" x14ac:dyDescent="0.25">
      <c r="B10" s="6" t="s">
        <v>7</v>
      </c>
      <c r="C10" s="6"/>
      <c r="D10" s="7" t="s">
        <v>8</v>
      </c>
      <c r="E10" s="6"/>
      <c r="F10" s="2"/>
      <c r="G10" s="2"/>
      <c r="H10" s="8" t="s">
        <v>9</v>
      </c>
      <c r="I10" s="8" t="s">
        <v>10</v>
      </c>
      <c r="J10" s="2"/>
      <c r="K10" s="2"/>
      <c r="L10" s="2"/>
      <c r="M10" s="2"/>
    </row>
    <row r="11" spans="1:13" x14ac:dyDescent="0.25">
      <c r="B11" s="6" t="s">
        <v>12</v>
      </c>
      <c r="C11" s="6"/>
      <c r="D11" s="9" t="s">
        <v>11</v>
      </c>
      <c r="E11" s="6"/>
      <c r="F11" s="2"/>
      <c r="G11" s="10" t="s">
        <v>12</v>
      </c>
      <c r="H11" s="11">
        <v>7</v>
      </c>
      <c r="I11" s="12">
        <v>11.86</v>
      </c>
      <c r="J11" s="2"/>
      <c r="K11" s="2"/>
      <c r="L11" s="2"/>
      <c r="M11" s="2"/>
    </row>
    <row r="12" spans="1:13" x14ac:dyDescent="0.25">
      <c r="B12" s="8" t="s">
        <v>9</v>
      </c>
      <c r="C12" s="8" t="s">
        <v>13</v>
      </c>
      <c r="D12" s="13" t="s">
        <v>9</v>
      </c>
      <c r="E12" s="8" t="s">
        <v>13</v>
      </c>
      <c r="F12" s="2"/>
      <c r="G12" s="14" t="s">
        <v>14</v>
      </c>
      <c r="H12" s="15">
        <v>14030</v>
      </c>
      <c r="I12" s="16">
        <v>7.9229000000000003</v>
      </c>
      <c r="J12" s="2"/>
      <c r="K12" s="2"/>
      <c r="L12" s="2"/>
      <c r="M12" s="2"/>
    </row>
    <row r="13" spans="1:13" x14ac:dyDescent="0.25">
      <c r="A13" s="17" t="s">
        <v>15</v>
      </c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t="s">
        <v>16</v>
      </c>
      <c r="B14" s="2">
        <v>3</v>
      </c>
      <c r="C14" s="18">
        <f>B14/SUM(B$14:B$15)</f>
        <v>0.42857142857142855</v>
      </c>
      <c r="D14" s="19">
        <v>8995</v>
      </c>
      <c r="E14" s="18">
        <f>D14/SUM(D$14:D$15)</f>
        <v>0.54827502133365846</v>
      </c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t="s">
        <v>17</v>
      </c>
      <c r="B15" s="2">
        <v>4</v>
      </c>
      <c r="C15" s="18">
        <f>B15/SUM(B$14:B$15)</f>
        <v>0.5714285714285714</v>
      </c>
      <c r="D15" s="19">
        <v>7411</v>
      </c>
      <c r="E15" s="18">
        <f>D15/SUM(D$14:D$15)</f>
        <v>0.45172497866634159</v>
      </c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0" t="s">
        <v>18</v>
      </c>
      <c r="B16" s="2"/>
      <c r="C16" s="2"/>
      <c r="D16" s="3"/>
      <c r="E16" s="2"/>
      <c r="F16" s="2"/>
      <c r="G16" s="5" t="s">
        <v>19</v>
      </c>
      <c r="H16" s="2"/>
      <c r="I16" s="2"/>
      <c r="J16" s="2"/>
      <c r="K16" s="2"/>
      <c r="L16" s="2"/>
      <c r="M16" s="2"/>
    </row>
    <row r="17" spans="1:13" x14ac:dyDescent="0.25">
      <c r="A17" t="s">
        <v>20</v>
      </c>
      <c r="B17" s="2">
        <v>1</v>
      </c>
      <c r="C17" s="18">
        <f>B17/SUM(B$17:B$21)</f>
        <v>0.14285714285714285</v>
      </c>
      <c r="D17" s="19">
        <v>482</v>
      </c>
      <c r="E17" s="18">
        <f>D17/SUM(D$17:D$21)</f>
        <v>2.9002948432516999E-2</v>
      </c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t="s">
        <v>21</v>
      </c>
      <c r="B18" s="2">
        <v>0</v>
      </c>
      <c r="C18" s="18">
        <f t="shared" ref="C18:C21" si="0">B18/SUM(B$17:B$21)</f>
        <v>0</v>
      </c>
      <c r="D18" s="19">
        <f>22+261+63+116+588+4+296+90+7+14+40+5</f>
        <v>1506</v>
      </c>
      <c r="E18" s="18">
        <f t="shared" ref="E18:E21" si="1">D18/SUM(D$17:D$21)</f>
        <v>9.0619170828569712E-2</v>
      </c>
      <c r="F18" s="2"/>
      <c r="G18" s="2"/>
      <c r="H18" s="6" t="s">
        <v>7</v>
      </c>
      <c r="I18" s="6"/>
      <c r="J18" s="2"/>
      <c r="K18" s="2"/>
      <c r="L18" s="2"/>
      <c r="M18" s="2"/>
    </row>
    <row r="19" spans="1:13" x14ac:dyDescent="0.25">
      <c r="A19" t="s">
        <v>22</v>
      </c>
      <c r="B19" s="2">
        <v>3</v>
      </c>
      <c r="C19" s="18">
        <f t="shared" si="0"/>
        <v>0.42857142857142855</v>
      </c>
      <c r="D19" s="19">
        <f>780+908+2199+245</f>
        <v>4132</v>
      </c>
      <c r="E19" s="18">
        <f t="shared" si="1"/>
        <v>0.24863108490282207</v>
      </c>
      <c r="F19" s="2"/>
      <c r="G19" s="2"/>
      <c r="H19" s="8" t="s">
        <v>9</v>
      </c>
      <c r="I19" s="8" t="s">
        <v>10</v>
      </c>
      <c r="J19" s="2"/>
      <c r="K19" s="2"/>
      <c r="L19" s="2"/>
      <c r="M19" s="2"/>
    </row>
    <row r="20" spans="1:13" x14ac:dyDescent="0.25">
      <c r="A20" t="s">
        <v>23</v>
      </c>
      <c r="B20" s="2">
        <v>3</v>
      </c>
      <c r="C20" s="18">
        <f t="shared" si="0"/>
        <v>0.42857142857142855</v>
      </c>
      <c r="D20" s="19">
        <f>2803+5134</f>
        <v>7937</v>
      </c>
      <c r="E20" s="18">
        <f t="shared" si="1"/>
        <v>0.47758589566159215</v>
      </c>
      <c r="F20" s="2"/>
      <c r="G20" s="10" t="s">
        <v>12</v>
      </c>
      <c r="H20" s="11">
        <v>7</v>
      </c>
      <c r="I20" s="12">
        <v>3.22</v>
      </c>
      <c r="J20" s="2"/>
      <c r="K20" s="2"/>
      <c r="L20" s="2"/>
      <c r="M20" s="2"/>
    </row>
    <row r="21" spans="1:13" x14ac:dyDescent="0.25">
      <c r="A21" t="s">
        <v>24</v>
      </c>
      <c r="B21" s="2">
        <v>0</v>
      </c>
      <c r="C21" s="18">
        <f t="shared" si="0"/>
        <v>0</v>
      </c>
      <c r="D21" s="19">
        <f>16619-SUM(D17:D20)</f>
        <v>2562</v>
      </c>
      <c r="E21" s="18">
        <f t="shared" si="1"/>
        <v>0.15416090017449907</v>
      </c>
      <c r="F21" s="2"/>
      <c r="G21" s="14" t="s">
        <v>14</v>
      </c>
      <c r="H21" s="15">
        <v>15036</v>
      </c>
      <c r="I21" s="16">
        <v>2.5926999999999998</v>
      </c>
      <c r="J21" s="2"/>
      <c r="K21" s="2"/>
      <c r="L21" s="2"/>
      <c r="M21" s="2"/>
    </row>
    <row r="22" spans="1:13" x14ac:dyDescent="0.25">
      <c r="A22" s="20" t="s">
        <v>25</v>
      </c>
      <c r="B22" s="2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t="s">
        <v>26</v>
      </c>
      <c r="B23" s="2">
        <v>4</v>
      </c>
      <c r="C23" s="18">
        <f>B23/SUM(B$23:B$26)</f>
        <v>0.5714285714285714</v>
      </c>
      <c r="D23" s="19">
        <v>7439</v>
      </c>
      <c r="E23" s="18">
        <f>D23/SUM(D$23:D$26)</f>
        <v>0.48412078615124299</v>
      </c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t="s">
        <v>27</v>
      </c>
      <c r="B24" s="2">
        <v>1</v>
      </c>
      <c r="C24" s="18">
        <f t="shared" ref="C24:C26" si="2">B24/SUM(B$23:B$26)</f>
        <v>0.14285714285714285</v>
      </c>
      <c r="D24" s="19">
        <v>4311</v>
      </c>
      <c r="E24" s="18">
        <f t="shared" ref="E24:E26" si="3">D24/SUM(D$23:D$26)</f>
        <v>0.28055447090980085</v>
      </c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t="s">
        <v>28</v>
      </c>
      <c r="B25" s="2">
        <v>2</v>
      </c>
      <c r="C25" s="18">
        <f t="shared" si="2"/>
        <v>0.2857142857142857</v>
      </c>
      <c r="D25" s="19">
        <v>2190</v>
      </c>
      <c r="E25" s="18">
        <f t="shared" si="3"/>
        <v>0.14252245216712223</v>
      </c>
      <c r="F25" s="2"/>
      <c r="G25" s="5" t="s">
        <v>29</v>
      </c>
      <c r="H25" s="2"/>
      <c r="I25" s="2"/>
      <c r="J25" s="2"/>
      <c r="K25" s="2"/>
      <c r="L25" s="2"/>
      <c r="M25" s="2"/>
    </row>
    <row r="26" spans="1:13" x14ac:dyDescent="0.25">
      <c r="A26" t="s">
        <v>30</v>
      </c>
      <c r="B26" s="2">
        <v>0</v>
      </c>
      <c r="C26" s="18">
        <f t="shared" si="2"/>
        <v>0</v>
      </c>
      <c r="D26" s="19">
        <v>1426</v>
      </c>
      <c r="E26" s="18">
        <f t="shared" si="3"/>
        <v>9.2802290771833926E-2</v>
      </c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0" t="s">
        <v>31</v>
      </c>
      <c r="B27" s="2"/>
      <c r="C27" s="2"/>
      <c r="D27" s="3"/>
      <c r="E27" s="2"/>
      <c r="F27" s="2"/>
      <c r="G27" s="2"/>
      <c r="H27" s="6" t="s">
        <v>32</v>
      </c>
      <c r="I27" s="6"/>
      <c r="J27" s="2"/>
      <c r="K27" s="2"/>
      <c r="L27" s="2"/>
      <c r="M27" s="2"/>
    </row>
    <row r="28" spans="1:13" x14ac:dyDescent="0.25">
      <c r="A28" t="s">
        <v>33</v>
      </c>
      <c r="B28" s="2">
        <v>6</v>
      </c>
      <c r="C28" s="18">
        <f>B28/SUM(B$14:B$15)</f>
        <v>0.8571428571428571</v>
      </c>
      <c r="D28" s="19">
        <v>11736</v>
      </c>
      <c r="E28" s="18">
        <f>D28/SUM(D$17:D$21)</f>
        <v>0.70617967386726033</v>
      </c>
      <c r="F28" s="2"/>
      <c r="G28" s="2"/>
      <c r="H28" s="6" t="s">
        <v>34</v>
      </c>
      <c r="I28" s="6"/>
      <c r="J28" s="2"/>
      <c r="K28" s="2"/>
      <c r="L28" s="2"/>
      <c r="M28" s="2"/>
    </row>
    <row r="29" spans="1:13" x14ac:dyDescent="0.25">
      <c r="A29" t="s">
        <v>35</v>
      </c>
      <c r="B29" s="2">
        <v>6</v>
      </c>
      <c r="C29" s="18">
        <f t="shared" ref="C29:C30" si="4">B29/SUM(B$14:B$15)</f>
        <v>0.8571428571428571</v>
      </c>
      <c r="D29" s="19">
        <v>6722</v>
      </c>
      <c r="E29" s="18">
        <f t="shared" ref="E29" si="5">D29/SUM(D$17:D$21)</f>
        <v>0.40447680365846322</v>
      </c>
      <c r="F29" s="2"/>
      <c r="G29" s="2"/>
      <c r="H29" s="8" t="s">
        <v>9</v>
      </c>
      <c r="I29" s="8" t="s">
        <v>13</v>
      </c>
      <c r="J29" s="2"/>
      <c r="K29" s="2"/>
      <c r="L29" s="2"/>
      <c r="M29" s="2"/>
    </row>
    <row r="30" spans="1:13" x14ac:dyDescent="0.25">
      <c r="A30" s="21" t="s">
        <v>36</v>
      </c>
      <c r="B30" s="22">
        <v>6</v>
      </c>
      <c r="C30" s="23">
        <f t="shared" si="4"/>
        <v>0.8571428571428571</v>
      </c>
      <c r="D30" s="24"/>
      <c r="E30" s="23"/>
      <c r="F30" s="2"/>
      <c r="G30" s="10" t="s">
        <v>12</v>
      </c>
      <c r="H30" s="11">
        <v>7</v>
      </c>
      <c r="I30" s="25">
        <v>1</v>
      </c>
      <c r="J30" s="2"/>
      <c r="K30" s="2"/>
      <c r="L30" s="2"/>
      <c r="M30" s="2"/>
    </row>
    <row r="31" spans="1:13" x14ac:dyDescent="0.25">
      <c r="B31" s="2"/>
      <c r="C31" s="2"/>
      <c r="D31" s="3"/>
      <c r="E31" s="2"/>
      <c r="F31" s="2"/>
      <c r="G31" s="14" t="s">
        <v>14</v>
      </c>
      <c r="H31" s="15">
        <v>15506</v>
      </c>
      <c r="I31" s="23">
        <f>11263/15506</f>
        <v>0.72636398813362568</v>
      </c>
      <c r="J31" s="2"/>
      <c r="K31" s="2"/>
      <c r="L31" s="2"/>
      <c r="M31" s="2"/>
    </row>
    <row r="32" spans="1:13" x14ac:dyDescent="0.25">
      <c r="A32" t="s">
        <v>37</v>
      </c>
      <c r="B32" s="2"/>
      <c r="C32" s="2"/>
      <c r="D32" s="3"/>
      <c r="E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Glendale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</dc:creator>
  <cp:lastModifiedBy>conrad</cp:lastModifiedBy>
  <dcterms:created xsi:type="dcterms:W3CDTF">2015-03-16T20:54:32Z</dcterms:created>
  <dcterms:modified xsi:type="dcterms:W3CDTF">2015-03-16T20:57:01Z</dcterms:modified>
</cp:coreProperties>
</file>